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58310f08e3da4c/MFF/"/>
    </mc:Choice>
  </mc:AlternateContent>
  <bookViews>
    <workbookView xWindow="0" yWindow="0" windowWidth="28800" windowHeight="12435"/>
  </bookViews>
  <sheets>
    <sheet name="Calendar Book" sheetId="1" r:id="rId1"/>
    <sheet name="accessories" sheetId="3" r:id="rId2"/>
  </sheets>
  <definedNames>
    <definedName name="_xlnm.Print_Area" localSheetId="1">accessories!$A$1:$J$62</definedName>
    <definedName name="_xlnm.Print_Area" localSheetId="0">'Calendar Book'!$A$1:$J$64</definedName>
  </definedNames>
  <calcPr calcId="152511"/>
</workbook>
</file>

<file path=xl/calcChain.xml><?xml version="1.0" encoding="utf-8"?>
<calcChain xmlns="http://schemas.openxmlformats.org/spreadsheetml/2006/main">
  <c r="I42" i="1" l="1"/>
  <c r="G30" i="1"/>
  <c r="G29" i="1"/>
  <c r="G28" i="1"/>
  <c r="G27" i="1"/>
  <c r="G26" i="1"/>
  <c r="G25" i="1"/>
  <c r="G24" i="1"/>
  <c r="G36" i="3" l="1"/>
  <c r="I36" i="3" s="1"/>
  <c r="G37" i="3"/>
  <c r="I37" i="3" s="1"/>
  <c r="G38" i="3"/>
  <c r="I38" i="3" s="1"/>
  <c r="G33" i="3"/>
  <c r="I33" i="3" s="1"/>
  <c r="G32" i="3"/>
  <c r="I32" i="3" s="1"/>
  <c r="G24" i="3"/>
  <c r="I24" i="3" s="1"/>
  <c r="G23" i="3"/>
  <c r="I23" i="3" s="1"/>
  <c r="I41" i="3"/>
  <c r="I35" i="3"/>
  <c r="I34" i="3"/>
  <c r="I29" i="3"/>
  <c r="I28" i="3"/>
  <c r="I27" i="3"/>
  <c r="I35" i="1"/>
  <c r="G40" i="1"/>
  <c r="I40" i="1" s="1"/>
  <c r="G39" i="1"/>
  <c r="I39" i="1" s="1"/>
  <c r="G38" i="1"/>
  <c r="I38" i="1" s="1"/>
  <c r="G37" i="1"/>
  <c r="I37" i="1" s="1"/>
  <c r="G36" i="1"/>
  <c r="I36" i="1" s="1"/>
  <c r="I50" i="3" l="1"/>
  <c r="I51" i="3" s="1"/>
  <c r="I52" i="3" s="1"/>
  <c r="I23" i="1"/>
  <c r="I49" i="1"/>
  <c r="I30" i="1"/>
  <c r="I29" i="1"/>
  <c r="I28" i="1"/>
  <c r="I27" i="1"/>
  <c r="I26" i="1"/>
  <c r="I25" i="1"/>
  <c r="I24" i="1"/>
  <c r="I53" i="3" l="1"/>
  <c r="I52" i="1"/>
  <c r="I55" i="1" s="1"/>
  <c r="I53" i="1" l="1"/>
  <c r="I54" i="1" s="1"/>
</calcChain>
</file>

<file path=xl/sharedStrings.xml><?xml version="1.0" encoding="utf-8"?>
<sst xmlns="http://schemas.openxmlformats.org/spreadsheetml/2006/main" count="100" uniqueCount="70">
  <si>
    <t>To:</t>
  </si>
  <si>
    <t>Ship To:</t>
  </si>
  <si>
    <t>TOTAL</t>
  </si>
  <si>
    <t>SUBTOTAL</t>
  </si>
  <si>
    <t>GST @ 10%</t>
  </si>
  <si>
    <t>ORDER FORM</t>
  </si>
  <si>
    <t>Two Rocks, WA, 6037</t>
  </si>
  <si>
    <t>M: 0408 460 480</t>
  </si>
  <si>
    <t>ABN: 30 383 505 794</t>
  </si>
  <si>
    <t>Orders under 600 units carry a $300.00 Corporate Branding charge</t>
  </si>
  <si>
    <t>Payment Methods</t>
  </si>
  <si>
    <t>DESCRIPTION</t>
  </si>
  <si>
    <t>RATE</t>
  </si>
  <si>
    <t>DISCOUNTED RATE</t>
  </si>
  <si>
    <t>DISCOUNT</t>
  </si>
  <si>
    <t>QUANTITY</t>
  </si>
  <si>
    <t>Authorised by:</t>
  </si>
  <si>
    <t xml:space="preserve">P.O. Number: </t>
  </si>
  <si>
    <t>By Cheque</t>
  </si>
  <si>
    <t>Two Rocks WA 6037</t>
  </si>
  <si>
    <t>By Bank Deposit</t>
  </si>
  <si>
    <t>Westpac</t>
  </si>
  <si>
    <t>Payment terms 14 days from date of invoice. Please reference  company name for bank deposits.</t>
  </si>
  <si>
    <t>200-399 Corporate Branding Charge Free P&amp;P</t>
  </si>
  <si>
    <t xml:space="preserve">400-599 Free level 1 Corporate Branding/Customising Free P&amp;P </t>
  </si>
  <si>
    <t>1-49 Books</t>
  </si>
  <si>
    <t>50-149 Books</t>
  </si>
  <si>
    <t>150-299 Books Free P&amp;P</t>
  </si>
  <si>
    <t>1000+Books Free P&amp;P</t>
  </si>
  <si>
    <t>MFF FIFO Australia Map Bucket Hats</t>
  </si>
  <si>
    <t>500- 999 Hats Can customise map to show site locations</t>
  </si>
  <si>
    <t>1000 + Hats Customised map to show site locations</t>
  </si>
  <si>
    <t xml:space="preserve">MFF Stationary kits (pencil case, stickers, ruler, pencils, eraser and sharpener) </t>
  </si>
  <si>
    <t>200-499 Packs</t>
  </si>
  <si>
    <t>500-999 Packs</t>
  </si>
  <si>
    <t>1000+ Packs</t>
  </si>
  <si>
    <t>MFF Zipped Pencil pack with pencils and notepad</t>
  </si>
  <si>
    <t>500-999 Customised notepad design</t>
  </si>
  <si>
    <t xml:space="preserve">1000+ Customised notepad design </t>
  </si>
  <si>
    <t>250-499 tins</t>
  </si>
  <si>
    <t>500-999 tins</t>
  </si>
  <si>
    <t>1000+ tins</t>
  </si>
  <si>
    <t>Customised colouring in books from 5-20 pages minimum orders of 500 great corporate rates available!</t>
  </si>
  <si>
    <t>MFF Character Pencil Tins</t>
  </si>
  <si>
    <t>MFF Customied Colouring in Books</t>
  </si>
  <si>
    <t>Cheques payable to My Fifo Family</t>
  </si>
  <si>
    <t>PO Box 282</t>
  </si>
  <si>
    <t>Acc Name My Fifo Family</t>
  </si>
  <si>
    <t>BSB 036 079</t>
  </si>
  <si>
    <t>ACC 324 650</t>
  </si>
  <si>
    <r>
      <rPr>
        <b/>
        <sz val="8"/>
        <color theme="1"/>
        <rFont val="Arial"/>
        <family val="2"/>
      </rPr>
      <t xml:space="preserve">By Credit Card   </t>
    </r>
    <r>
      <rPr>
        <sz val="8"/>
        <color theme="1"/>
        <rFont val="Arial"/>
        <family val="2"/>
      </rPr>
      <t xml:space="preserve">     This service will attract a 1.5% service charge please email deanne@myfifofamily.com to use this service</t>
    </r>
  </si>
  <si>
    <t>Please use company name as bank deposit reference</t>
  </si>
  <si>
    <t>info@myfifofamily.com</t>
  </si>
  <si>
    <t>FIFO Children's Book "My Boomerang Dad" RRP $ 16.95</t>
  </si>
  <si>
    <t>50-199 No Corporate Branding Available</t>
  </si>
  <si>
    <t>Bill To:</t>
  </si>
  <si>
    <t>As an addition to a calendar order greater than 100</t>
  </si>
  <si>
    <t>PO BOX 282</t>
  </si>
  <si>
    <t>10-49 No Corporate Branding Available</t>
  </si>
  <si>
    <t>50% of order value to be paid on placement of order. Applicable to Corporate Branding Only.</t>
  </si>
  <si>
    <t>`</t>
  </si>
  <si>
    <t>2016 "Healthy Families Employee Calendar packs" RRP $29.99</t>
  </si>
  <si>
    <t>All calendar orders recive a free stay connected and budgeting &amp; tax tips info booklet</t>
  </si>
  <si>
    <r>
      <rPr>
        <b/>
        <sz val="8"/>
        <color theme="1"/>
        <rFont val="Arial"/>
        <family val="2"/>
      </rPr>
      <t xml:space="preserve">By Credit Card </t>
    </r>
    <r>
      <rPr>
        <sz val="8"/>
        <color theme="1"/>
        <rFont val="Arial"/>
        <family val="2"/>
      </rPr>
      <t xml:space="preserve">    This service will attract a 1.5% service charge. Email info@myfifofamily.com to use this service</t>
    </r>
  </si>
  <si>
    <t>1500+ Free level 2 Corporate Branding/Customising Free P&amp;P</t>
  </si>
  <si>
    <t>1000-1499 Free level 2 Corporate Branding/Customising Free P&amp;P</t>
  </si>
  <si>
    <t>600-799 Free level 2 Corporate Branding/Customising Free P&amp;P</t>
  </si>
  <si>
    <t>800-999 Free level 2 Corporate Branding/Customising Free P&amp;P</t>
  </si>
  <si>
    <t>300-499 Books Free P&amp;P</t>
  </si>
  <si>
    <t>500-999 Books Free P&amp;P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</si>
</sst>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.5"/>
      <color theme="1"/>
      <name val="Arial"/>
      <family val="2"/>
    </font>
    <font>
      <b/>
      <sz val="20"/>
      <color rgb="FF7F7F7F"/>
      <name val="Arial"/>
      <family val="2"/>
    </font>
    <font>
      <b/>
      <sz val="8.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b/>
      <sz val="2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right" wrapText="1" indent="1"/>
      <protection locked="0"/>
    </xf>
    <xf numFmtId="0" fontId="0" fillId="0" borderId="0" xfId="0" applyProtection="1"/>
    <xf numFmtId="0" fontId="3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 wrapText="1"/>
    </xf>
    <xf numFmtId="0" fontId="4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left" wrapText="1" indent="1"/>
    </xf>
    <xf numFmtId="44" fontId="4" fillId="0" borderId="2" xfId="2" applyFont="1" applyBorder="1" applyAlignment="1" applyProtection="1">
      <alignment wrapText="1"/>
    </xf>
    <xf numFmtId="10" fontId="4" fillId="0" borderId="2" xfId="3" applyNumberFormat="1" applyFont="1" applyBorder="1" applyAlignment="1" applyProtection="1">
      <alignment horizontal="center" wrapText="1"/>
    </xf>
    <xf numFmtId="9" fontId="4" fillId="0" borderId="2" xfId="3" applyFont="1" applyBorder="1" applyAlignment="1" applyProtection="1">
      <alignment horizontal="center" wrapText="1"/>
    </xf>
    <xf numFmtId="44" fontId="4" fillId="0" borderId="2" xfId="2" applyFont="1" applyBorder="1" applyAlignment="1" applyProtection="1">
      <alignment horizontal="left" wrapText="1" indent="1"/>
    </xf>
    <xf numFmtId="0" fontId="4" fillId="0" borderId="2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44" fontId="4" fillId="0" borderId="3" xfId="2" applyFont="1" applyBorder="1" applyAlignment="1" applyProtection="1">
      <alignment horizontal="left" wrapText="1" indent="1"/>
    </xf>
    <xf numFmtId="0" fontId="4" fillId="0" borderId="14" xfId="0" applyFont="1" applyBorder="1" applyAlignment="1" applyProtection="1">
      <alignment horizontal="right" wrapText="1" indent="1"/>
    </xf>
    <xf numFmtId="44" fontId="4" fillId="0" borderId="2" xfId="0" applyNumberFormat="1" applyFont="1" applyBorder="1" applyAlignment="1" applyProtection="1">
      <alignment horizontal="right" wrapText="1" indent="1"/>
    </xf>
    <xf numFmtId="0" fontId="4" fillId="0" borderId="3" xfId="0" applyFont="1" applyBorder="1" applyAlignment="1" applyProtection="1">
      <alignment horizontal="right" wrapText="1" indent="1"/>
    </xf>
    <xf numFmtId="44" fontId="4" fillId="0" borderId="1" xfId="0" applyNumberFormat="1" applyFont="1" applyBorder="1" applyAlignment="1" applyProtection="1">
      <alignment horizontal="right" wrapText="1" indent="1"/>
    </xf>
    <xf numFmtId="0" fontId="8" fillId="0" borderId="0" xfId="0" applyFont="1" applyAlignment="1" applyProtection="1">
      <alignment horizontal="left" vertical="top" wrapText="1" indent="2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4" fillId="0" borderId="2" xfId="0" applyFont="1" applyBorder="1" applyAlignment="1" applyProtection="1">
      <alignment horizontal="right" wrapText="1" indent="1"/>
      <protection locked="0"/>
    </xf>
    <xf numFmtId="164" fontId="4" fillId="0" borderId="2" xfId="1" applyNumberFormat="1" applyFont="1" applyBorder="1" applyAlignment="1" applyProtection="1">
      <alignment horizontal="right" wrapText="1" indent="1"/>
      <protection locked="0"/>
    </xf>
    <xf numFmtId="164" fontId="4" fillId="0" borderId="3" xfId="1" applyNumberFormat="1" applyFont="1" applyBorder="1" applyAlignment="1" applyProtection="1">
      <alignment horizontal="right" wrapText="1" indent="1"/>
      <protection locked="0"/>
    </xf>
    <xf numFmtId="44" fontId="6" fillId="0" borderId="1" xfId="0" applyNumberFormat="1" applyFont="1" applyBorder="1" applyAlignment="1" applyProtection="1">
      <alignment horizontal="right" wrapText="1" indent="1"/>
    </xf>
    <xf numFmtId="44" fontId="6" fillId="2" borderId="25" xfId="0" applyNumberFormat="1" applyFont="1" applyFill="1" applyBorder="1" applyAlignment="1" applyProtection="1">
      <alignment horizontal="right" wrapText="1" indent="1"/>
    </xf>
    <xf numFmtId="0" fontId="6" fillId="0" borderId="13" xfId="0" applyFont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wrapText="1" indent="1"/>
      <protection locked="0"/>
    </xf>
    <xf numFmtId="44" fontId="4" fillId="0" borderId="0" xfId="0" applyNumberFormat="1" applyFont="1" applyBorder="1" applyAlignment="1" applyProtection="1">
      <alignment horizontal="right" wrapText="1" indent="1"/>
      <protection locked="0"/>
    </xf>
    <xf numFmtId="44" fontId="6" fillId="0" borderId="0" xfId="0" applyNumberFormat="1" applyFont="1" applyBorder="1" applyAlignment="1" applyProtection="1">
      <alignment horizontal="right" wrapText="1" indent="1"/>
      <protection locked="0"/>
    </xf>
    <xf numFmtId="44" fontId="6" fillId="0" borderId="0" xfId="0" applyNumberFormat="1" applyFont="1" applyFill="1" applyBorder="1" applyAlignment="1" applyProtection="1">
      <alignment horizontal="right" wrapText="1" indent="1"/>
      <protection locked="0"/>
    </xf>
    <xf numFmtId="0" fontId="8" fillId="0" borderId="0" xfId="0" applyFont="1" applyAlignment="1" applyProtection="1">
      <alignment vertical="top" wrapText="1"/>
    </xf>
    <xf numFmtId="0" fontId="9" fillId="0" borderId="0" xfId="0" applyFont="1" applyBorder="1" applyAlignment="1" applyProtection="1">
      <alignment horizontal="left" vertical="top" wrapText="1" indent="2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vertical="top" wrapText="1"/>
    </xf>
    <xf numFmtId="0" fontId="4" fillId="0" borderId="24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horizontal="left" wrapText="1"/>
    </xf>
    <xf numFmtId="0" fontId="4" fillId="0" borderId="20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4" fillId="0" borderId="21" xfId="0" applyFont="1" applyBorder="1" applyAlignment="1" applyProtection="1">
      <alignment horizontal="left" wrapText="1"/>
    </xf>
    <xf numFmtId="0" fontId="4" fillId="0" borderId="22" xfId="0" applyFont="1" applyBorder="1" applyAlignment="1" applyProtection="1">
      <alignment horizontal="left" wrapText="1"/>
    </xf>
    <xf numFmtId="0" fontId="4" fillId="0" borderId="23" xfId="0" applyFont="1" applyBorder="1" applyAlignment="1" applyProtection="1">
      <alignment horizontal="left" wrapText="1"/>
    </xf>
    <xf numFmtId="0" fontId="0" fillId="2" borderId="2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0" fontId="6" fillId="0" borderId="16" xfId="0" applyFont="1" applyBorder="1" applyAlignment="1" applyProtection="1">
      <alignment horizontal="left" wrapText="1"/>
    </xf>
    <xf numFmtId="0" fontId="6" fillId="0" borderId="17" xfId="0" applyFont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44" fontId="0" fillId="0" borderId="0" xfId="0" applyNumberFormat="1" applyProtection="1">
      <protection locked="0"/>
    </xf>
    <xf numFmtId="0" fontId="4" fillId="0" borderId="18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4" fillId="0" borderId="18" xfId="0" applyFont="1" applyBorder="1" applyAlignment="1" applyProtection="1"/>
    <xf numFmtId="0" fontId="4" fillId="0" borderId="19" xfId="0" applyFont="1" applyBorder="1" applyAlignment="1" applyProtection="1"/>
    <xf numFmtId="0" fontId="4" fillId="0" borderId="20" xfId="0" applyFont="1" applyBorder="1" applyAlignment="1" applyProtection="1"/>
    <xf numFmtId="0" fontId="4" fillId="0" borderId="26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0" fontId="6" fillId="0" borderId="26" xfId="0" applyFont="1" applyBorder="1" applyAlignment="1" applyProtection="1">
      <alignment horizontal="left"/>
    </xf>
    <xf numFmtId="0" fontId="6" fillId="0" borderId="18" xfId="0" applyFont="1" applyBorder="1" applyAlignment="1" applyProtection="1"/>
    <xf numFmtId="44" fontId="4" fillId="3" borderId="2" xfId="2" applyFont="1" applyFill="1" applyBorder="1" applyAlignment="1" applyProtection="1">
      <alignment wrapText="1"/>
    </xf>
    <xf numFmtId="0" fontId="7" fillId="0" borderId="0" xfId="0" applyFont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44" fontId="4" fillId="4" borderId="2" xfId="2" applyFont="1" applyFill="1" applyBorder="1" applyAlignment="1" applyProtection="1">
      <alignment wrapText="1"/>
    </xf>
    <xf numFmtId="9" fontId="4" fillId="4" borderId="2" xfId="3" applyFont="1" applyFill="1" applyBorder="1" applyAlignment="1" applyProtection="1">
      <alignment horizontal="center" wrapText="1"/>
    </xf>
    <xf numFmtId="44" fontId="4" fillId="4" borderId="2" xfId="2" applyFont="1" applyFill="1" applyBorder="1" applyAlignment="1" applyProtection="1">
      <alignment horizontal="left" wrapText="1" indent="1"/>
    </xf>
    <xf numFmtId="164" fontId="4" fillId="4" borderId="2" xfId="1" applyNumberFormat="1" applyFont="1" applyFill="1" applyBorder="1" applyAlignment="1" applyProtection="1">
      <alignment horizontal="right" wrapText="1" indent="1"/>
      <protection locked="0"/>
    </xf>
    <xf numFmtId="44" fontId="4" fillId="4" borderId="2" xfId="0" applyNumberFormat="1" applyFont="1" applyFill="1" applyBorder="1" applyAlignment="1" applyProtection="1">
      <alignment horizontal="right" wrapText="1" indent="1"/>
    </xf>
    <xf numFmtId="0" fontId="4" fillId="4" borderId="26" xfId="0" applyFont="1" applyFill="1" applyBorder="1" applyAlignment="1" applyProtection="1">
      <alignment horizontal="left"/>
    </xf>
    <xf numFmtId="0" fontId="4" fillId="4" borderId="19" xfId="0" applyFont="1" applyFill="1" applyBorder="1" applyAlignment="1" applyProtection="1">
      <alignment horizontal="left"/>
    </xf>
    <xf numFmtId="0" fontId="4" fillId="4" borderId="20" xfId="0" applyFont="1" applyFill="1" applyBorder="1" applyAlignment="1" applyProtection="1">
      <alignment horizontal="left"/>
    </xf>
    <xf numFmtId="10" fontId="4" fillId="4" borderId="2" xfId="3" applyNumberFormat="1" applyFont="1" applyFill="1" applyBorder="1" applyAlignment="1" applyProtection="1">
      <alignment horizontal="center" wrapText="1"/>
    </xf>
    <xf numFmtId="0" fontId="11" fillId="0" borderId="0" xfId="4" applyNumberFormat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horizontal="left" wrapText="1"/>
    </xf>
    <xf numFmtId="0" fontId="4" fillId="0" borderId="20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wrapText="1"/>
    </xf>
    <xf numFmtId="0" fontId="4" fillId="4" borderId="18" xfId="0" applyFont="1" applyFill="1" applyBorder="1" applyAlignment="1" applyProtection="1">
      <alignment horizontal="left" wrapText="1"/>
    </xf>
    <xf numFmtId="0" fontId="4" fillId="4" borderId="19" xfId="0" applyFont="1" applyFill="1" applyBorder="1" applyAlignment="1" applyProtection="1">
      <alignment horizontal="left" wrapText="1"/>
    </xf>
    <xf numFmtId="0" fontId="4" fillId="4" borderId="2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  <protection locked="0"/>
    </xf>
    <xf numFmtId="0" fontId="11" fillId="0" borderId="0" xfId="4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wrapText="1"/>
    </xf>
    <xf numFmtId="0" fontId="6" fillId="0" borderId="19" xfId="0" applyFont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1</xdr:row>
      <xdr:rowOff>11906</xdr:rowOff>
    </xdr:from>
    <xdr:to>
      <xdr:col>3</xdr:col>
      <xdr:colOff>479955</xdr:colOff>
      <xdr:row>3</xdr:row>
      <xdr:rowOff>178593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3" y="202406"/>
          <a:ext cx="252412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1</xdr:row>
      <xdr:rowOff>11906</xdr:rowOff>
    </xdr:from>
    <xdr:to>
      <xdr:col>3</xdr:col>
      <xdr:colOff>479955</xdr:colOff>
      <xdr:row>3</xdr:row>
      <xdr:rowOff>178593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8" y="202406"/>
          <a:ext cx="2532592" cy="814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yfifofamily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myfifofamil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abSelected="1" view="pageBreakPreview" zoomScale="80" zoomScaleNormal="80" zoomScaleSheetLayoutView="80" workbookViewId="0">
      <selection activeCell="C11" sqref="C11"/>
    </sheetView>
  </sheetViews>
  <sheetFormatPr defaultRowHeight="15" x14ac:dyDescent="0.25"/>
  <cols>
    <col min="1" max="1" width="6" style="1" customWidth="1"/>
    <col min="2" max="2" width="18.85546875" style="1" customWidth="1"/>
    <col min="3" max="3" width="11.85546875" style="1" customWidth="1"/>
    <col min="4" max="4" width="24.42578125" style="1" customWidth="1"/>
    <col min="5" max="5" width="8.42578125" style="1" customWidth="1"/>
    <col min="6" max="6" width="12.7109375" style="1" customWidth="1"/>
    <col min="7" max="7" width="13.140625" style="1" customWidth="1"/>
    <col min="8" max="8" width="11.7109375" style="1" customWidth="1"/>
    <col min="9" max="9" width="14" style="1" customWidth="1"/>
    <col min="10" max="10" width="6" style="1" customWidth="1"/>
    <col min="11" max="16384" width="9.140625" style="1"/>
  </cols>
  <sheetData>
    <row r="1" spans="1:10" x14ac:dyDescent="0.25">
      <c r="F1" s="29"/>
      <c r="G1" s="29"/>
      <c r="H1" s="29"/>
    </row>
    <row r="2" spans="1:10" ht="36" customHeight="1" x14ac:dyDescent="0.25">
      <c r="A2" s="6"/>
      <c r="B2" s="7"/>
      <c r="C2" s="7"/>
      <c r="D2" s="7"/>
      <c r="E2" s="7"/>
      <c r="F2" s="46" t="s">
        <v>5</v>
      </c>
      <c r="G2" s="46"/>
      <c r="H2" s="46"/>
      <c r="I2" s="6"/>
      <c r="J2" s="6"/>
    </row>
    <row r="3" spans="1:10" ht="15" customHeight="1" x14ac:dyDescent="0.25">
      <c r="A3" s="6"/>
      <c r="B3" s="8"/>
      <c r="C3" s="8"/>
      <c r="D3" s="8"/>
      <c r="E3" s="8"/>
      <c r="F3" s="46"/>
      <c r="G3" s="46"/>
      <c r="H3" s="46"/>
      <c r="I3" s="6"/>
      <c r="J3" s="6"/>
    </row>
    <row r="4" spans="1:10" ht="15" customHeight="1" x14ac:dyDescent="0.25">
      <c r="A4" s="6"/>
      <c r="B4" s="8"/>
      <c r="C4" s="8"/>
      <c r="D4" s="8"/>
      <c r="E4" s="8"/>
      <c r="F4" s="46"/>
      <c r="G4" s="46"/>
      <c r="H4" s="46"/>
      <c r="I4" s="6"/>
      <c r="J4" s="6"/>
    </row>
    <row r="5" spans="1:10" ht="16.5" customHeight="1" x14ac:dyDescent="0.25">
      <c r="A5" s="6"/>
      <c r="B5" s="85" t="s">
        <v>8</v>
      </c>
      <c r="C5" s="62"/>
      <c r="D5" s="62"/>
      <c r="E5" s="8"/>
      <c r="F5" s="9"/>
      <c r="G5" s="6"/>
      <c r="H5" s="6"/>
      <c r="I5" s="6"/>
      <c r="J5" s="6"/>
    </row>
    <row r="6" spans="1:10" ht="19.5" customHeight="1" x14ac:dyDescent="0.25">
      <c r="A6" s="6"/>
      <c r="B6" s="47" t="s">
        <v>57</v>
      </c>
      <c r="C6" s="47"/>
      <c r="D6" s="47"/>
      <c r="E6" s="8"/>
      <c r="F6" s="9"/>
      <c r="G6" s="6"/>
      <c r="H6" s="6"/>
      <c r="I6" s="6"/>
      <c r="J6" s="6"/>
    </row>
    <row r="7" spans="1:10" ht="18" customHeight="1" x14ac:dyDescent="0.25">
      <c r="A7" s="6"/>
      <c r="B7" s="47" t="s">
        <v>6</v>
      </c>
      <c r="C7" s="47"/>
      <c r="D7" s="47"/>
      <c r="E7" s="10"/>
      <c r="F7" s="10"/>
      <c r="G7" s="6"/>
      <c r="H7" s="6"/>
      <c r="I7" s="6"/>
      <c r="J7" s="6"/>
    </row>
    <row r="8" spans="1:10" ht="14.25" customHeight="1" x14ac:dyDescent="0.25">
      <c r="A8" s="6"/>
      <c r="B8" s="47" t="s">
        <v>7</v>
      </c>
      <c r="C8" s="47"/>
      <c r="D8" s="47"/>
      <c r="E8" s="10"/>
      <c r="F8" s="10"/>
      <c r="G8" s="6"/>
      <c r="H8" s="6"/>
      <c r="I8" s="6"/>
      <c r="J8" s="6"/>
    </row>
    <row r="9" spans="1:10" ht="16.5" customHeight="1" x14ac:dyDescent="0.25">
      <c r="A9" s="6"/>
      <c r="B9" s="102" t="s">
        <v>52</v>
      </c>
      <c r="C9" s="102"/>
      <c r="D9" s="47"/>
      <c r="E9" s="10"/>
      <c r="F9" s="10"/>
      <c r="G9" s="6"/>
      <c r="H9" s="6"/>
      <c r="I9" s="6"/>
      <c r="J9" s="6"/>
    </row>
    <row r="10" spans="1:10" ht="16.5" customHeight="1" x14ac:dyDescent="0.25">
      <c r="A10" s="6"/>
      <c r="B10" s="11"/>
      <c r="C10" s="11"/>
      <c r="D10" s="11"/>
      <c r="E10" s="10"/>
      <c r="F10" s="10"/>
      <c r="G10" s="6"/>
      <c r="H10" s="6"/>
      <c r="I10" s="6"/>
      <c r="J10" s="6"/>
    </row>
    <row r="11" spans="1:10" ht="21.75" customHeight="1" x14ac:dyDescent="0.25">
      <c r="B11" s="26" t="s">
        <v>17</v>
      </c>
      <c r="C11" s="35"/>
      <c r="D11" s="35" t="s">
        <v>60</v>
      </c>
      <c r="E11" s="3"/>
      <c r="F11" s="3"/>
    </row>
    <row r="12" spans="1:10" ht="27.75" customHeight="1" x14ac:dyDescent="0.25">
      <c r="B12" s="26" t="s">
        <v>16</v>
      </c>
      <c r="C12" s="49"/>
      <c r="D12" s="49"/>
      <c r="E12" s="3"/>
      <c r="F12" s="3"/>
    </row>
    <row r="13" spans="1:10" x14ac:dyDescent="0.25">
      <c r="B13" s="27" t="s">
        <v>55</v>
      </c>
      <c r="C13" s="27"/>
      <c r="D13" s="27"/>
      <c r="E13" s="27"/>
      <c r="F13" s="27" t="s">
        <v>1</v>
      </c>
    </row>
    <row r="14" spans="1:10" x14ac:dyDescent="0.25">
      <c r="B14" s="50"/>
      <c r="C14" s="51"/>
      <c r="D14" s="52"/>
      <c r="E14" s="2"/>
      <c r="F14" s="50"/>
      <c r="G14" s="51"/>
      <c r="H14" s="51"/>
      <c r="I14" s="52"/>
      <c r="J14" s="54"/>
    </row>
    <row r="15" spans="1:10" x14ac:dyDescent="0.25">
      <c r="B15" s="53"/>
      <c r="C15" s="54"/>
      <c r="D15" s="55"/>
      <c r="E15" s="2"/>
      <c r="F15" s="53"/>
      <c r="G15" s="54"/>
      <c r="H15" s="54"/>
      <c r="I15" s="55"/>
      <c r="J15" s="54"/>
    </row>
    <row r="16" spans="1:10" x14ac:dyDescent="0.25">
      <c r="B16" s="53"/>
      <c r="C16" s="54"/>
      <c r="D16" s="55"/>
      <c r="E16" s="2"/>
      <c r="F16" s="53"/>
      <c r="G16" s="54"/>
      <c r="H16" s="54"/>
      <c r="I16" s="55"/>
      <c r="J16" s="54"/>
    </row>
    <row r="17" spans="2:13" x14ac:dyDescent="0.25">
      <c r="B17" s="56"/>
      <c r="C17" s="57"/>
      <c r="D17" s="58"/>
      <c r="E17" s="2"/>
      <c r="F17" s="56"/>
      <c r="G17" s="57"/>
      <c r="H17" s="57"/>
      <c r="I17" s="58"/>
      <c r="J17" s="54"/>
    </row>
    <row r="18" spans="2:13" x14ac:dyDescent="0.25">
      <c r="B18" s="28"/>
      <c r="C18" s="28"/>
      <c r="D18" s="28"/>
      <c r="E18" s="28"/>
      <c r="F18" s="28"/>
      <c r="G18" s="29"/>
      <c r="H18" s="29"/>
      <c r="I18" s="29"/>
      <c r="J18" s="29"/>
    </row>
    <row r="19" spans="2:13" x14ac:dyDescent="0.25">
      <c r="B19" s="4"/>
      <c r="C19" s="4"/>
      <c r="D19" s="4"/>
      <c r="E19" s="4"/>
      <c r="F19" s="4"/>
      <c r="G19" s="4"/>
      <c r="H19" s="4"/>
      <c r="I19" s="4"/>
      <c r="J19" s="4"/>
      <c r="K19" s="29"/>
    </row>
    <row r="20" spans="2:13" x14ac:dyDescent="0.25">
      <c r="B20" s="4"/>
      <c r="C20" s="4"/>
      <c r="D20" s="4"/>
      <c r="E20" s="4"/>
      <c r="F20" s="4"/>
      <c r="G20" s="4"/>
      <c r="H20" s="4"/>
      <c r="I20" s="4"/>
      <c r="J20" s="4"/>
      <c r="K20" s="29"/>
    </row>
    <row r="21" spans="2:13" ht="22.5" x14ac:dyDescent="0.25">
      <c r="B21" s="72" t="s">
        <v>11</v>
      </c>
      <c r="C21" s="73"/>
      <c r="D21" s="74"/>
      <c r="E21" s="36" t="s">
        <v>12</v>
      </c>
      <c r="F21" s="36" t="s">
        <v>14</v>
      </c>
      <c r="G21" s="36" t="s">
        <v>13</v>
      </c>
      <c r="H21" s="37" t="s">
        <v>15</v>
      </c>
      <c r="I21" s="36" t="s">
        <v>2</v>
      </c>
      <c r="J21" s="38"/>
    </row>
    <row r="22" spans="2:13" x14ac:dyDescent="0.25">
      <c r="B22" s="78" t="s">
        <v>61</v>
      </c>
      <c r="C22" s="70"/>
      <c r="D22" s="71"/>
      <c r="E22" s="12"/>
      <c r="F22" s="12"/>
      <c r="G22" s="13"/>
      <c r="H22" s="5"/>
      <c r="I22" s="21"/>
      <c r="J22" s="39"/>
    </row>
    <row r="23" spans="2:13" ht="15" customHeight="1" x14ac:dyDescent="0.25">
      <c r="B23" s="103" t="s">
        <v>58</v>
      </c>
      <c r="C23" s="104"/>
      <c r="D23" s="105"/>
      <c r="E23" s="14">
        <v>27.23</v>
      </c>
      <c r="F23" s="15">
        <v>0.1</v>
      </c>
      <c r="G23" s="14">
        <v>24.05</v>
      </c>
      <c r="H23" s="30"/>
      <c r="I23" s="22">
        <f>G23*H23</f>
        <v>0</v>
      </c>
      <c r="J23" s="40"/>
      <c r="M23" s="76"/>
    </row>
    <row r="24" spans="2:13" ht="15" customHeight="1" x14ac:dyDescent="0.25">
      <c r="B24" s="103" t="s">
        <v>54</v>
      </c>
      <c r="C24" s="104"/>
      <c r="D24" s="105"/>
      <c r="E24" s="14">
        <v>27.23</v>
      </c>
      <c r="F24" s="15">
        <v>0.15</v>
      </c>
      <c r="G24" s="14">
        <f>E24*0.85</f>
        <v>23.145499999999998</v>
      </c>
      <c r="H24" s="31"/>
      <c r="I24" s="22">
        <f>G24*H24</f>
        <v>0</v>
      </c>
      <c r="J24" s="40"/>
    </row>
    <row r="25" spans="2:13" ht="15" customHeight="1" x14ac:dyDescent="0.25">
      <c r="B25" s="103" t="s">
        <v>23</v>
      </c>
      <c r="C25" s="104"/>
      <c r="D25" s="105"/>
      <c r="E25" s="14">
        <v>27.23</v>
      </c>
      <c r="F25" s="15">
        <v>0.2</v>
      </c>
      <c r="G25" s="14">
        <f>E25*0.8</f>
        <v>21.784000000000002</v>
      </c>
      <c r="H25" s="31"/>
      <c r="I25" s="22">
        <f t="shared" ref="I25:I40" si="0">G25*H25</f>
        <v>0</v>
      </c>
      <c r="J25" s="40"/>
    </row>
    <row r="26" spans="2:13" ht="15" customHeight="1" x14ac:dyDescent="0.25">
      <c r="B26" s="103" t="s">
        <v>24</v>
      </c>
      <c r="C26" s="104"/>
      <c r="D26" s="105"/>
      <c r="E26" s="14">
        <v>27.23</v>
      </c>
      <c r="F26" s="15">
        <v>0.25</v>
      </c>
      <c r="G26" s="14">
        <f>E26*0.75</f>
        <v>20.422499999999999</v>
      </c>
      <c r="H26" s="31"/>
      <c r="I26" s="22">
        <f t="shared" si="0"/>
        <v>0</v>
      </c>
      <c r="J26" s="40"/>
    </row>
    <row r="27" spans="2:13" ht="15" customHeight="1" x14ac:dyDescent="0.25">
      <c r="B27" s="103" t="s">
        <v>66</v>
      </c>
      <c r="C27" s="104"/>
      <c r="D27" s="105"/>
      <c r="E27" s="14">
        <v>27.23</v>
      </c>
      <c r="F27" s="15">
        <v>0.3</v>
      </c>
      <c r="G27" s="14">
        <f>E27*0.7</f>
        <v>19.061</v>
      </c>
      <c r="H27" s="31"/>
      <c r="I27" s="22">
        <f t="shared" si="0"/>
        <v>0</v>
      </c>
      <c r="J27" s="40"/>
    </row>
    <row r="28" spans="2:13" ht="15" customHeight="1" x14ac:dyDescent="0.25">
      <c r="B28" s="103" t="s">
        <v>67</v>
      </c>
      <c r="C28" s="104"/>
      <c r="D28" s="105"/>
      <c r="E28" s="14">
        <v>27.23</v>
      </c>
      <c r="F28" s="15">
        <v>0.35</v>
      </c>
      <c r="G28" s="14">
        <f>E28*0.65</f>
        <v>17.6995</v>
      </c>
      <c r="H28" s="31"/>
      <c r="I28" s="22">
        <f t="shared" si="0"/>
        <v>0</v>
      </c>
      <c r="J28" s="40"/>
    </row>
    <row r="29" spans="2:13" ht="15" customHeight="1" x14ac:dyDescent="0.25">
      <c r="B29" s="103" t="s">
        <v>65</v>
      </c>
      <c r="C29" s="104"/>
      <c r="D29" s="105"/>
      <c r="E29" s="14">
        <v>27.23</v>
      </c>
      <c r="F29" s="15">
        <v>0.4</v>
      </c>
      <c r="G29" s="14">
        <f>E29*0.6</f>
        <v>16.338000000000001</v>
      </c>
      <c r="H29" s="31"/>
      <c r="I29" s="22">
        <f t="shared" si="0"/>
        <v>0</v>
      </c>
      <c r="J29" s="40"/>
    </row>
    <row r="30" spans="2:13" ht="15" customHeight="1" x14ac:dyDescent="0.25">
      <c r="B30" s="103" t="s">
        <v>64</v>
      </c>
      <c r="C30" s="104"/>
      <c r="D30" s="105"/>
      <c r="E30" s="14">
        <v>27.23</v>
      </c>
      <c r="F30" s="15">
        <v>0.45</v>
      </c>
      <c r="G30" s="14">
        <f>E30*0.55</f>
        <v>14.976500000000001</v>
      </c>
      <c r="H30" s="31"/>
      <c r="I30" s="22">
        <f t="shared" si="0"/>
        <v>0</v>
      </c>
      <c r="J30" s="40"/>
    </row>
    <row r="31" spans="2:13" ht="15" customHeight="1" x14ac:dyDescent="0.25">
      <c r="B31" s="82"/>
      <c r="C31" s="91"/>
      <c r="D31" s="92"/>
      <c r="E31" s="14"/>
      <c r="F31" s="15"/>
      <c r="G31" s="14"/>
      <c r="H31" s="31"/>
      <c r="I31" s="22"/>
      <c r="J31" s="40"/>
    </row>
    <row r="32" spans="2:13" ht="15" customHeight="1" x14ac:dyDescent="0.25">
      <c r="B32" s="98" t="s">
        <v>62</v>
      </c>
      <c r="C32" s="99"/>
      <c r="D32" s="100"/>
      <c r="E32" s="93"/>
      <c r="F32" s="101"/>
      <c r="G32" s="93"/>
      <c r="H32" s="96"/>
      <c r="I32" s="97"/>
      <c r="J32" s="40"/>
    </row>
    <row r="33" spans="2:10" ht="15" customHeight="1" x14ac:dyDescent="0.25">
      <c r="B33" s="82"/>
      <c r="C33" s="60"/>
      <c r="D33" s="61"/>
      <c r="E33" s="14"/>
      <c r="F33" s="15"/>
      <c r="G33" s="14"/>
      <c r="H33" s="31"/>
      <c r="I33" s="22"/>
      <c r="J33" s="40"/>
    </row>
    <row r="34" spans="2:10" x14ac:dyDescent="0.25">
      <c r="B34" s="83" t="s">
        <v>53</v>
      </c>
      <c r="C34" s="60"/>
      <c r="D34" s="61"/>
      <c r="E34" s="14"/>
      <c r="F34" s="16"/>
      <c r="G34" s="17"/>
      <c r="H34" s="31"/>
      <c r="I34" s="22"/>
      <c r="J34" s="40"/>
    </row>
    <row r="35" spans="2:10" x14ac:dyDescent="0.25">
      <c r="B35" s="103" t="s">
        <v>25</v>
      </c>
      <c r="C35" s="104"/>
      <c r="D35" s="105"/>
      <c r="E35" s="14">
        <v>15.4</v>
      </c>
      <c r="F35" s="16">
        <v>0</v>
      </c>
      <c r="G35" s="17">
        <v>13.59</v>
      </c>
      <c r="H35" s="31"/>
      <c r="I35" s="22">
        <f t="shared" si="0"/>
        <v>0</v>
      </c>
      <c r="J35" s="40"/>
    </row>
    <row r="36" spans="2:10" x14ac:dyDescent="0.25">
      <c r="B36" s="103" t="s">
        <v>26</v>
      </c>
      <c r="C36" s="104"/>
      <c r="D36" s="105"/>
      <c r="E36" s="14">
        <v>15.4</v>
      </c>
      <c r="F36" s="16">
        <v>0.05</v>
      </c>
      <c r="G36" s="17">
        <f>E36*0.95</f>
        <v>14.629999999999999</v>
      </c>
      <c r="H36" s="31"/>
      <c r="I36" s="22">
        <f t="shared" si="0"/>
        <v>0</v>
      </c>
      <c r="J36" s="40"/>
    </row>
    <row r="37" spans="2:10" x14ac:dyDescent="0.25">
      <c r="B37" s="103" t="s">
        <v>27</v>
      </c>
      <c r="C37" s="104"/>
      <c r="D37" s="105"/>
      <c r="E37" s="14">
        <v>15.4</v>
      </c>
      <c r="F37" s="16">
        <v>0.15</v>
      </c>
      <c r="G37" s="17">
        <f>E37*0.85</f>
        <v>13.09</v>
      </c>
      <c r="H37" s="31"/>
      <c r="I37" s="22">
        <f t="shared" si="0"/>
        <v>0</v>
      </c>
      <c r="J37" s="40"/>
    </row>
    <row r="38" spans="2:10" x14ac:dyDescent="0.25">
      <c r="B38" s="103" t="s">
        <v>68</v>
      </c>
      <c r="C38" s="104"/>
      <c r="D38" s="105"/>
      <c r="E38" s="14">
        <v>15.4</v>
      </c>
      <c r="F38" s="16">
        <v>0.2</v>
      </c>
      <c r="G38" s="17">
        <f>E38*0.8</f>
        <v>12.32</v>
      </c>
      <c r="H38" s="31"/>
      <c r="I38" s="22">
        <f t="shared" si="0"/>
        <v>0</v>
      </c>
      <c r="J38" s="40"/>
    </row>
    <row r="39" spans="2:10" x14ac:dyDescent="0.25">
      <c r="B39" s="103" t="s">
        <v>69</v>
      </c>
      <c r="C39" s="104"/>
      <c r="D39" s="105"/>
      <c r="E39" s="14">
        <v>15.4</v>
      </c>
      <c r="F39" s="16">
        <v>0.3</v>
      </c>
      <c r="G39" s="17">
        <f>E39*0.7</f>
        <v>10.78</v>
      </c>
      <c r="H39" s="31"/>
      <c r="I39" s="22">
        <f t="shared" si="0"/>
        <v>0</v>
      </c>
      <c r="J39" s="40"/>
    </row>
    <row r="40" spans="2:10" x14ac:dyDescent="0.25">
      <c r="B40" s="103" t="s">
        <v>28</v>
      </c>
      <c r="C40" s="104"/>
      <c r="D40" s="105"/>
      <c r="E40" s="14">
        <v>15.4</v>
      </c>
      <c r="F40" s="16">
        <v>0.4</v>
      </c>
      <c r="G40" s="17">
        <f>E40*0.6</f>
        <v>9.24</v>
      </c>
      <c r="H40" s="31"/>
      <c r="I40" s="22">
        <f t="shared" si="0"/>
        <v>0</v>
      </c>
      <c r="J40" s="40"/>
    </row>
    <row r="41" spans="2:10" x14ac:dyDescent="0.25">
      <c r="B41" s="59"/>
      <c r="C41" s="60"/>
      <c r="D41" s="61"/>
      <c r="E41" s="14"/>
      <c r="F41" s="16"/>
      <c r="G41" s="17"/>
      <c r="H41" s="31"/>
      <c r="I41" s="22"/>
      <c r="J41" s="40"/>
    </row>
    <row r="42" spans="2:10" ht="15" customHeight="1" x14ac:dyDescent="0.25">
      <c r="B42" s="113" t="s">
        <v>56</v>
      </c>
      <c r="C42" s="114"/>
      <c r="D42" s="115"/>
      <c r="E42" s="93">
        <v>15.4</v>
      </c>
      <c r="F42" s="94">
        <v>0.6</v>
      </c>
      <c r="G42" s="95">
        <v>6.15</v>
      </c>
      <c r="H42" s="96"/>
      <c r="I42" s="97">
        <f>SUM(H42*G42)</f>
        <v>0</v>
      </c>
      <c r="J42" s="40"/>
    </row>
    <row r="43" spans="2:10" x14ac:dyDescent="0.25">
      <c r="B43" s="59"/>
      <c r="C43" s="60"/>
      <c r="D43" s="61"/>
      <c r="E43" s="14"/>
      <c r="F43" s="16"/>
      <c r="G43" s="17"/>
      <c r="H43" s="31"/>
      <c r="I43" s="22"/>
      <c r="J43" s="40"/>
    </row>
    <row r="44" spans="2:10" x14ac:dyDescent="0.25">
      <c r="B44" s="59"/>
      <c r="C44" s="60"/>
      <c r="D44" s="61"/>
      <c r="E44" s="14"/>
      <c r="F44" s="16"/>
      <c r="G44" s="17"/>
      <c r="H44" s="31"/>
      <c r="I44" s="22"/>
      <c r="J44" s="40"/>
    </row>
    <row r="45" spans="2:10" x14ac:dyDescent="0.25">
      <c r="B45" s="59"/>
      <c r="C45" s="60"/>
      <c r="D45" s="61"/>
      <c r="E45" s="14"/>
      <c r="F45" s="16"/>
      <c r="G45" s="17"/>
      <c r="H45" s="31"/>
      <c r="I45" s="22"/>
      <c r="J45" s="40"/>
    </row>
    <row r="46" spans="2:10" x14ac:dyDescent="0.25">
      <c r="B46" s="59"/>
      <c r="C46" s="60"/>
      <c r="D46" s="61"/>
      <c r="E46" s="14"/>
      <c r="F46" s="16"/>
      <c r="G46" s="17"/>
      <c r="H46" s="31"/>
      <c r="I46" s="22"/>
      <c r="J46" s="40"/>
    </row>
    <row r="47" spans="2:10" x14ac:dyDescent="0.25">
      <c r="B47" s="59"/>
      <c r="C47" s="60"/>
      <c r="D47" s="61"/>
      <c r="E47" s="14"/>
      <c r="F47" s="16"/>
      <c r="G47" s="17"/>
      <c r="H47" s="31"/>
      <c r="I47" s="22"/>
      <c r="J47" s="40"/>
    </row>
    <row r="48" spans="2:10" ht="12" customHeight="1" x14ac:dyDescent="0.25">
      <c r="B48" s="59"/>
      <c r="C48" s="60"/>
      <c r="D48" s="61"/>
      <c r="E48" s="14"/>
      <c r="F48" s="16"/>
      <c r="G48" s="17"/>
      <c r="H48" s="31"/>
      <c r="I48" s="22"/>
      <c r="J48" s="40"/>
    </row>
    <row r="49" spans="1:11" ht="30" customHeight="1" x14ac:dyDescent="0.25">
      <c r="B49" s="106" t="s">
        <v>9</v>
      </c>
      <c r="C49" s="107"/>
      <c r="D49" s="108"/>
      <c r="E49" s="14">
        <v>300</v>
      </c>
      <c r="F49" s="16">
        <v>0</v>
      </c>
      <c r="G49" s="17">
        <v>300</v>
      </c>
      <c r="H49" s="31"/>
      <c r="I49" s="22">
        <f t="shared" ref="I49" si="1">G49*H49</f>
        <v>0</v>
      </c>
      <c r="J49" s="40"/>
    </row>
    <row r="50" spans="1:11" x14ac:dyDescent="0.25">
      <c r="B50" s="59"/>
      <c r="C50" s="60"/>
      <c r="D50" s="61"/>
      <c r="E50" s="14"/>
      <c r="F50" s="18"/>
      <c r="G50" s="17"/>
      <c r="H50" s="31"/>
      <c r="I50" s="22"/>
      <c r="J50" s="40"/>
    </row>
    <row r="51" spans="1:11" x14ac:dyDescent="0.25">
      <c r="B51" s="63"/>
      <c r="C51" s="64"/>
      <c r="D51" s="65"/>
      <c r="E51" s="19"/>
      <c r="F51" s="19"/>
      <c r="G51" s="20"/>
      <c r="H51" s="32"/>
      <c r="I51" s="23"/>
      <c r="J51" s="39"/>
    </row>
    <row r="52" spans="1:11" x14ac:dyDescent="0.25">
      <c r="B52" s="3"/>
      <c r="C52" s="3"/>
      <c r="D52" s="3"/>
      <c r="E52" s="3"/>
      <c r="F52" s="3"/>
      <c r="G52" s="69" t="s">
        <v>3</v>
      </c>
      <c r="H52" s="69"/>
      <c r="I52" s="24">
        <f>SUM(I24:I50)</f>
        <v>0</v>
      </c>
      <c r="J52" s="40"/>
    </row>
    <row r="53" spans="1:11" x14ac:dyDescent="0.25">
      <c r="B53" s="3"/>
      <c r="C53" s="3"/>
      <c r="D53" s="3"/>
      <c r="E53" s="3"/>
      <c r="F53" s="3"/>
      <c r="G53" s="68" t="s">
        <v>4</v>
      </c>
      <c r="H53" s="69"/>
      <c r="I53" s="24">
        <f>I52*0.1</f>
        <v>0</v>
      </c>
      <c r="J53" s="40"/>
    </row>
    <row r="54" spans="1:11" x14ac:dyDescent="0.25">
      <c r="B54" s="3"/>
      <c r="C54" s="3"/>
      <c r="D54" s="3"/>
      <c r="E54" s="3"/>
      <c r="F54" s="3"/>
      <c r="G54" s="68" t="s">
        <v>2</v>
      </c>
      <c r="H54" s="69"/>
      <c r="I54" s="33">
        <f>SUM(I52:I53)</f>
        <v>0</v>
      </c>
      <c r="J54" s="41"/>
    </row>
    <row r="55" spans="1:11" ht="15.75" thickBot="1" x14ac:dyDescent="0.3">
      <c r="B55" s="84" t="s">
        <v>59</v>
      </c>
      <c r="C55" s="66"/>
      <c r="D55" s="66"/>
      <c r="E55" s="66"/>
      <c r="F55" s="66"/>
      <c r="G55" s="66"/>
      <c r="H55" s="67"/>
      <c r="I55" s="34">
        <f>SUM(I52)*0.5</f>
        <v>0</v>
      </c>
      <c r="J55" s="42"/>
    </row>
    <row r="56" spans="1:11" ht="15.75" thickTop="1" x14ac:dyDescent="0.25">
      <c r="B56" s="43" t="s">
        <v>10</v>
      </c>
      <c r="C56" s="25"/>
      <c r="D56" s="25"/>
      <c r="E56" s="25"/>
      <c r="F56" s="8"/>
      <c r="G56" s="8"/>
      <c r="H56" s="8"/>
      <c r="I56" s="6"/>
    </row>
    <row r="57" spans="1:11" ht="22.5" customHeight="1" x14ac:dyDescent="0.25">
      <c r="B57" s="89" t="s">
        <v>18</v>
      </c>
      <c r="C57" s="48"/>
      <c r="D57" s="48"/>
      <c r="E57" s="111" t="s">
        <v>20</v>
      </c>
      <c r="F57" s="111"/>
      <c r="G57" s="48"/>
      <c r="H57" s="8"/>
      <c r="I57" s="48"/>
      <c r="J57" s="48"/>
      <c r="K57" s="48"/>
    </row>
    <row r="58" spans="1:11" ht="15" customHeight="1" x14ac:dyDescent="0.25">
      <c r="B58" s="109" t="s">
        <v>45</v>
      </c>
      <c r="C58" s="109"/>
      <c r="D58" s="109"/>
      <c r="E58" s="48" t="s">
        <v>21</v>
      </c>
      <c r="F58" s="48"/>
      <c r="G58" s="48"/>
      <c r="H58" s="48"/>
      <c r="I58" s="6"/>
    </row>
    <row r="59" spans="1:11" ht="15" customHeight="1" x14ac:dyDescent="0.25">
      <c r="B59" s="109" t="s">
        <v>46</v>
      </c>
      <c r="C59" s="109"/>
      <c r="D59" s="109"/>
      <c r="E59" s="110" t="s">
        <v>47</v>
      </c>
      <c r="F59" s="110"/>
      <c r="G59" s="110"/>
      <c r="H59" s="48"/>
      <c r="I59" s="6"/>
    </row>
    <row r="60" spans="1:11" ht="15" customHeight="1" x14ac:dyDescent="0.25">
      <c r="B60" s="109" t="s">
        <v>19</v>
      </c>
      <c r="C60" s="109"/>
      <c r="D60" s="109"/>
      <c r="E60" s="112" t="s">
        <v>48</v>
      </c>
      <c r="F60" s="112"/>
      <c r="G60" s="112"/>
      <c r="H60" s="8"/>
      <c r="I60" s="6"/>
    </row>
    <row r="61" spans="1:11" ht="15" customHeight="1" x14ac:dyDescent="0.25">
      <c r="B61" s="75"/>
      <c r="C61" s="75"/>
      <c r="D61" s="75"/>
      <c r="E61" s="112" t="s">
        <v>49</v>
      </c>
      <c r="F61" s="112"/>
      <c r="G61" s="112"/>
      <c r="H61" s="8"/>
      <c r="I61" s="6"/>
    </row>
    <row r="62" spans="1:11" ht="15" customHeight="1" x14ac:dyDescent="0.25">
      <c r="B62" s="109" t="s">
        <v>63</v>
      </c>
      <c r="C62" s="109"/>
      <c r="D62" s="109"/>
      <c r="E62" s="109"/>
      <c r="F62" s="109"/>
      <c r="G62" s="109"/>
      <c r="H62" s="109"/>
      <c r="I62" s="6"/>
    </row>
    <row r="63" spans="1:11" x14ac:dyDescent="0.25">
      <c r="B63" s="116" t="s">
        <v>51</v>
      </c>
      <c r="C63" s="116"/>
      <c r="D63" s="116"/>
      <c r="E63" s="116"/>
      <c r="F63" s="116"/>
      <c r="G63" s="116"/>
      <c r="H63" s="116"/>
      <c r="I63" s="45"/>
      <c r="J63" s="45"/>
    </row>
    <row r="64" spans="1:11" x14ac:dyDescent="0.25">
      <c r="A64" s="29"/>
      <c r="B64" s="44"/>
      <c r="C64" s="44"/>
      <c r="D64" s="44"/>
      <c r="E64" s="44"/>
      <c r="F64" s="28"/>
      <c r="G64" s="28"/>
      <c r="H64" s="28"/>
      <c r="I64" s="29"/>
      <c r="J64" s="29"/>
    </row>
    <row r="65" spans="2:8" x14ac:dyDescent="0.25">
      <c r="B65" s="2"/>
      <c r="C65" s="2"/>
      <c r="D65" s="2"/>
      <c r="E65" s="2"/>
      <c r="F65" s="2"/>
      <c r="G65" s="2"/>
      <c r="H65" s="28"/>
    </row>
  </sheetData>
  <sheetProtection algorithmName="SHA-512" hashValue="kWrRvnw4OXhsboySZSUa3iy6WnOs5TgY4hgWaEb22hYbDuEftlsJsQhr4pYVj6WHd3C2zvziRf+WzJzjyqAjHw==" saltValue="VFT33O0TNzIq9N7Sbwdo4A==" spinCount="100000" sheet="1" objects="1" scenarios="1" selectLockedCells="1"/>
  <mergeCells count="26">
    <mergeCell ref="B62:H62"/>
    <mergeCell ref="B63:H63"/>
    <mergeCell ref="B30:D30"/>
    <mergeCell ref="B23:D23"/>
    <mergeCell ref="B24:D24"/>
    <mergeCell ref="B25:D25"/>
    <mergeCell ref="B26:D26"/>
    <mergeCell ref="B27:D27"/>
    <mergeCell ref="B28:D28"/>
    <mergeCell ref="B29:D29"/>
    <mergeCell ref="E61:G61"/>
    <mergeCell ref="B35:D35"/>
    <mergeCell ref="B36:D36"/>
    <mergeCell ref="B37:D37"/>
    <mergeCell ref="B38:D38"/>
    <mergeCell ref="B39:D39"/>
    <mergeCell ref="B9:C9"/>
    <mergeCell ref="B40:D40"/>
    <mergeCell ref="B49:D49"/>
    <mergeCell ref="B60:D60"/>
    <mergeCell ref="E59:G59"/>
    <mergeCell ref="E57:F57"/>
    <mergeCell ref="B58:D58"/>
    <mergeCell ref="B59:D59"/>
    <mergeCell ref="E60:G60"/>
    <mergeCell ref="B42:D42"/>
  </mergeCells>
  <hyperlinks>
    <hyperlink ref="B9" r:id="rId1"/>
  </hyperlinks>
  <pageMargins left="0.7" right="0.7" top="0.75" bottom="0.75" header="0.3" footer="0.3"/>
  <pageSetup scale="6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90" zoomScaleNormal="80" zoomScaleSheetLayoutView="90" workbookViewId="0">
      <selection activeCell="D38" sqref="D38"/>
    </sheetView>
  </sheetViews>
  <sheetFormatPr defaultRowHeight="15" x14ac:dyDescent="0.25"/>
  <cols>
    <col min="1" max="1" width="6" style="1" customWidth="1"/>
    <col min="2" max="2" width="18.85546875" style="1" customWidth="1"/>
    <col min="3" max="3" width="11.85546875" style="1" customWidth="1"/>
    <col min="4" max="4" width="24.42578125" style="1" customWidth="1"/>
    <col min="5" max="5" width="8.42578125" style="1" customWidth="1"/>
    <col min="6" max="6" width="12.7109375" style="1" customWidth="1"/>
    <col min="7" max="7" width="13.140625" style="1" customWidth="1"/>
    <col min="8" max="8" width="11.7109375" style="1" customWidth="1"/>
    <col min="9" max="9" width="14" style="1" customWidth="1"/>
    <col min="10" max="10" width="6" style="1" customWidth="1"/>
    <col min="11" max="16384" width="9.140625" style="1"/>
  </cols>
  <sheetData>
    <row r="1" spans="1:10" x14ac:dyDescent="0.25">
      <c r="F1" s="29"/>
      <c r="G1" s="29"/>
      <c r="H1" s="29"/>
    </row>
    <row r="2" spans="1:10" ht="36" customHeight="1" x14ac:dyDescent="0.25">
      <c r="A2" s="6"/>
      <c r="B2" s="7"/>
      <c r="C2" s="7"/>
      <c r="D2" s="7"/>
      <c r="E2" s="7"/>
      <c r="F2" s="46" t="s">
        <v>5</v>
      </c>
      <c r="G2" s="46"/>
      <c r="H2" s="46"/>
      <c r="I2" s="6"/>
      <c r="J2" s="6"/>
    </row>
    <row r="3" spans="1:10" ht="15" customHeight="1" x14ac:dyDescent="0.25">
      <c r="A3" s="6"/>
      <c r="B3" s="8"/>
      <c r="C3" s="8"/>
      <c r="D3" s="8"/>
      <c r="E3" s="8"/>
      <c r="F3" s="46"/>
      <c r="G3" s="46"/>
      <c r="H3" s="46"/>
      <c r="I3" s="6"/>
      <c r="J3" s="6"/>
    </row>
    <row r="4" spans="1:10" ht="15" customHeight="1" x14ac:dyDescent="0.25">
      <c r="A4" s="6"/>
      <c r="B4" s="8"/>
      <c r="C4" s="8"/>
      <c r="D4" s="8"/>
      <c r="E4" s="8"/>
      <c r="F4" s="46"/>
      <c r="G4" s="46"/>
      <c r="H4" s="46"/>
      <c r="I4" s="6"/>
      <c r="J4" s="6"/>
    </row>
    <row r="5" spans="1:10" ht="16.5" customHeight="1" x14ac:dyDescent="0.25">
      <c r="A5" s="6"/>
      <c r="B5" s="85" t="s">
        <v>8</v>
      </c>
      <c r="C5" s="62"/>
      <c r="D5" s="62"/>
      <c r="E5" s="8"/>
      <c r="F5" s="9"/>
      <c r="G5" s="6"/>
      <c r="H5" s="6"/>
      <c r="I5" s="6"/>
      <c r="J5" s="6"/>
    </row>
    <row r="6" spans="1:10" ht="20.25" customHeight="1" x14ac:dyDescent="0.25">
      <c r="A6" s="6"/>
      <c r="B6" s="47" t="s">
        <v>57</v>
      </c>
      <c r="C6" s="47"/>
      <c r="D6" s="47"/>
      <c r="E6" s="8"/>
      <c r="F6" s="9"/>
      <c r="G6" s="6"/>
      <c r="H6" s="6"/>
      <c r="I6" s="6"/>
      <c r="J6" s="6"/>
    </row>
    <row r="7" spans="1:10" ht="20.25" customHeight="1" x14ac:dyDescent="0.25">
      <c r="A7" s="6"/>
      <c r="B7" s="47" t="s">
        <v>6</v>
      </c>
      <c r="C7" s="47"/>
      <c r="D7" s="47"/>
      <c r="E7" s="10"/>
      <c r="F7" s="10"/>
      <c r="G7" s="6"/>
      <c r="H7" s="6"/>
      <c r="I7" s="6"/>
      <c r="J7" s="6"/>
    </row>
    <row r="8" spans="1:10" ht="14.25" customHeight="1" x14ac:dyDescent="0.25">
      <c r="A8" s="6"/>
      <c r="B8" s="47" t="s">
        <v>7</v>
      </c>
      <c r="C8" s="47"/>
      <c r="D8" s="47"/>
      <c r="E8" s="10"/>
      <c r="F8" s="10"/>
      <c r="G8" s="6"/>
      <c r="H8" s="6"/>
      <c r="I8" s="6"/>
      <c r="J8" s="6"/>
    </row>
    <row r="9" spans="1:10" ht="16.5" customHeight="1" x14ac:dyDescent="0.25">
      <c r="A9" s="6"/>
      <c r="B9" s="117" t="s">
        <v>52</v>
      </c>
      <c r="C9" s="117"/>
      <c r="D9" s="47"/>
      <c r="E9" s="10"/>
      <c r="F9" s="10"/>
      <c r="G9" s="6"/>
      <c r="H9" s="6"/>
      <c r="I9" s="6"/>
      <c r="J9" s="6"/>
    </row>
    <row r="10" spans="1:10" ht="16.5" customHeight="1" x14ac:dyDescent="0.25">
      <c r="A10" s="6"/>
      <c r="B10" s="11"/>
      <c r="C10" s="11"/>
      <c r="D10" s="11"/>
      <c r="E10" s="10"/>
      <c r="F10" s="10"/>
      <c r="G10" s="6"/>
      <c r="H10" s="6"/>
      <c r="I10" s="6"/>
      <c r="J10" s="6"/>
    </row>
    <row r="11" spans="1:10" ht="21.75" customHeight="1" x14ac:dyDescent="0.25">
      <c r="B11" s="26" t="s">
        <v>17</v>
      </c>
      <c r="C11" s="35"/>
      <c r="D11" s="35"/>
      <c r="E11" s="3"/>
      <c r="F11" s="3"/>
    </row>
    <row r="12" spans="1:10" ht="27.75" customHeight="1" x14ac:dyDescent="0.25">
      <c r="B12" s="26" t="s">
        <v>16</v>
      </c>
      <c r="C12" s="49"/>
      <c r="D12" s="49"/>
      <c r="E12" s="3"/>
      <c r="F12" s="3"/>
    </row>
    <row r="13" spans="1:10" x14ac:dyDescent="0.25">
      <c r="B13" s="27" t="s">
        <v>0</v>
      </c>
      <c r="C13" s="27"/>
      <c r="D13" s="27"/>
      <c r="E13" s="27"/>
      <c r="F13" s="27" t="s">
        <v>1</v>
      </c>
    </row>
    <row r="14" spans="1:10" x14ac:dyDescent="0.25">
      <c r="B14" s="50"/>
      <c r="C14" s="51"/>
      <c r="D14" s="52"/>
      <c r="E14" s="2"/>
      <c r="F14" s="50"/>
      <c r="G14" s="51"/>
      <c r="H14" s="51"/>
      <c r="I14" s="52"/>
      <c r="J14" s="54"/>
    </row>
    <row r="15" spans="1:10" x14ac:dyDescent="0.25">
      <c r="B15" s="53"/>
      <c r="C15" s="54"/>
      <c r="D15" s="55"/>
      <c r="E15" s="2"/>
      <c r="F15" s="53"/>
      <c r="G15" s="54"/>
      <c r="H15" s="54"/>
      <c r="I15" s="55"/>
      <c r="J15" s="54"/>
    </row>
    <row r="16" spans="1:10" x14ac:dyDescent="0.25">
      <c r="B16" s="53"/>
      <c r="C16" s="54"/>
      <c r="D16" s="55"/>
      <c r="E16" s="2"/>
      <c r="F16" s="53"/>
      <c r="G16" s="54"/>
      <c r="H16" s="54"/>
      <c r="I16" s="55"/>
      <c r="J16" s="54"/>
    </row>
    <row r="17" spans="2:13" x14ac:dyDescent="0.25">
      <c r="B17" s="56"/>
      <c r="C17" s="57"/>
      <c r="D17" s="58"/>
      <c r="E17" s="2"/>
      <c r="F17" s="56"/>
      <c r="G17" s="57"/>
      <c r="H17" s="57"/>
      <c r="I17" s="58"/>
      <c r="J17" s="54"/>
    </row>
    <row r="18" spans="2:13" x14ac:dyDescent="0.25">
      <c r="B18" s="28"/>
      <c r="C18" s="28"/>
      <c r="D18" s="28"/>
      <c r="E18" s="28"/>
      <c r="F18" s="28"/>
      <c r="G18" s="29"/>
      <c r="H18" s="29"/>
      <c r="I18" s="29"/>
      <c r="J18" s="29"/>
    </row>
    <row r="19" spans="2:13" x14ac:dyDescent="0.25">
      <c r="B19" s="4"/>
      <c r="C19" s="4"/>
      <c r="D19" s="4"/>
      <c r="E19" s="4"/>
      <c r="F19" s="4"/>
      <c r="G19" s="4"/>
      <c r="H19" s="4"/>
      <c r="I19" s="4"/>
      <c r="J19" s="4"/>
      <c r="K19" s="29"/>
    </row>
    <row r="20" spans="2:13" x14ac:dyDescent="0.25">
      <c r="B20" s="4"/>
      <c r="C20" s="4"/>
      <c r="D20" s="4"/>
      <c r="E20" s="4"/>
      <c r="F20" s="4"/>
      <c r="G20" s="4"/>
      <c r="H20" s="4"/>
      <c r="I20" s="4"/>
      <c r="J20" s="4"/>
      <c r="K20" s="29"/>
    </row>
    <row r="21" spans="2:13" ht="22.5" x14ac:dyDescent="0.25">
      <c r="B21" s="72" t="s">
        <v>11</v>
      </c>
      <c r="C21" s="73"/>
      <c r="D21" s="74"/>
      <c r="E21" s="36" t="s">
        <v>12</v>
      </c>
      <c r="F21" s="36" t="s">
        <v>14</v>
      </c>
      <c r="G21" s="36" t="s">
        <v>13</v>
      </c>
      <c r="H21" s="37" t="s">
        <v>15</v>
      </c>
      <c r="I21" s="36" t="s">
        <v>2</v>
      </c>
      <c r="J21" s="38"/>
    </row>
    <row r="22" spans="2:13" x14ac:dyDescent="0.25">
      <c r="B22" s="78" t="s">
        <v>29</v>
      </c>
      <c r="C22" s="70"/>
      <c r="D22" s="71"/>
      <c r="E22" s="12"/>
      <c r="F22" s="12"/>
      <c r="G22" s="13"/>
      <c r="H22" s="5"/>
      <c r="I22" s="21"/>
      <c r="J22" s="39"/>
    </row>
    <row r="23" spans="2:13" ht="15" customHeight="1" x14ac:dyDescent="0.25">
      <c r="B23" s="79" t="s">
        <v>30</v>
      </c>
      <c r="C23" s="80"/>
      <c r="D23" s="81"/>
      <c r="E23" s="14">
        <v>13.63</v>
      </c>
      <c r="F23" s="15">
        <v>0.3</v>
      </c>
      <c r="G23" s="14">
        <f>E23*0.7</f>
        <v>9.5410000000000004</v>
      </c>
      <c r="H23" s="30"/>
      <c r="I23" s="22">
        <f>G23*H23</f>
        <v>0</v>
      </c>
      <c r="J23" s="40"/>
      <c r="M23" s="76"/>
    </row>
    <row r="24" spans="2:13" ht="15" customHeight="1" x14ac:dyDescent="0.25">
      <c r="B24" s="79" t="s">
        <v>31</v>
      </c>
      <c r="C24" s="80"/>
      <c r="D24" s="81"/>
      <c r="E24" s="14">
        <v>13.63</v>
      </c>
      <c r="F24" s="15">
        <v>0.4</v>
      </c>
      <c r="G24" s="14">
        <f>E24*0.6</f>
        <v>8.1780000000000008</v>
      </c>
      <c r="H24" s="31"/>
      <c r="I24" s="22">
        <f>G24*H24</f>
        <v>0</v>
      </c>
      <c r="J24" s="40"/>
    </row>
    <row r="25" spans="2:13" ht="15" customHeight="1" x14ac:dyDescent="0.25">
      <c r="B25" s="79"/>
      <c r="C25" s="80"/>
      <c r="D25" s="81"/>
      <c r="E25" s="14"/>
      <c r="F25" s="15"/>
      <c r="G25" s="14"/>
      <c r="H25" s="31"/>
      <c r="I25" s="22"/>
      <c r="J25" s="40"/>
    </row>
    <row r="26" spans="2:13" ht="28.5" customHeight="1" x14ac:dyDescent="0.25">
      <c r="B26" s="118" t="s">
        <v>32</v>
      </c>
      <c r="C26" s="119"/>
      <c r="D26" s="120"/>
      <c r="E26" s="14"/>
      <c r="F26" s="15"/>
      <c r="G26" s="14"/>
      <c r="H26" s="31"/>
      <c r="I26" s="22"/>
      <c r="J26" s="40"/>
    </row>
    <row r="27" spans="2:13" ht="15" customHeight="1" x14ac:dyDescent="0.25">
      <c r="B27" s="79" t="s">
        <v>33</v>
      </c>
      <c r="C27" s="80"/>
      <c r="D27" s="81"/>
      <c r="E27" s="88">
        <v>14.95</v>
      </c>
      <c r="F27" s="15">
        <v>0.2</v>
      </c>
      <c r="G27" s="14">
        <v>9.42</v>
      </c>
      <c r="H27" s="31"/>
      <c r="I27" s="22">
        <f t="shared" ref="I27:I41" si="0">G27*H27</f>
        <v>0</v>
      </c>
      <c r="J27" s="40"/>
    </row>
    <row r="28" spans="2:13" ht="15" customHeight="1" x14ac:dyDescent="0.25">
      <c r="B28" s="79" t="s">
        <v>34</v>
      </c>
      <c r="C28" s="80"/>
      <c r="D28" s="81"/>
      <c r="E28" s="88">
        <v>14.95</v>
      </c>
      <c r="F28" s="15">
        <v>0.3</v>
      </c>
      <c r="G28" s="14">
        <v>8.23</v>
      </c>
      <c r="H28" s="31"/>
      <c r="I28" s="22">
        <f t="shared" si="0"/>
        <v>0</v>
      </c>
      <c r="J28" s="40"/>
    </row>
    <row r="29" spans="2:13" ht="15" customHeight="1" x14ac:dyDescent="0.25">
      <c r="B29" s="79" t="s">
        <v>35</v>
      </c>
      <c r="C29" s="80"/>
      <c r="D29" s="81"/>
      <c r="E29" s="88">
        <v>14.95</v>
      </c>
      <c r="F29" s="15">
        <v>0.4</v>
      </c>
      <c r="G29" s="14">
        <v>7.06</v>
      </c>
      <c r="H29" s="31"/>
      <c r="I29" s="22">
        <f t="shared" si="0"/>
        <v>0</v>
      </c>
      <c r="J29" s="40"/>
    </row>
    <row r="30" spans="2:13" ht="15" customHeight="1" x14ac:dyDescent="0.25">
      <c r="B30" s="79"/>
      <c r="C30" s="80"/>
      <c r="D30" s="81"/>
      <c r="E30" s="14"/>
      <c r="F30" s="15"/>
      <c r="G30" s="14"/>
      <c r="H30" s="31"/>
      <c r="I30" s="22"/>
      <c r="J30" s="40"/>
    </row>
    <row r="31" spans="2:13" ht="15" customHeight="1" x14ac:dyDescent="0.25">
      <c r="B31" s="86" t="s">
        <v>36</v>
      </c>
      <c r="C31" s="60"/>
      <c r="D31" s="61"/>
      <c r="E31" s="14"/>
      <c r="F31" s="15"/>
      <c r="G31" s="14"/>
      <c r="H31" s="31"/>
      <c r="I31" s="22"/>
      <c r="J31" s="40"/>
    </row>
    <row r="32" spans="2:13" x14ac:dyDescent="0.25">
      <c r="B32" s="77" t="s">
        <v>37</v>
      </c>
      <c r="C32" s="60"/>
      <c r="D32" s="61"/>
      <c r="E32" s="14">
        <v>11.74</v>
      </c>
      <c r="F32" s="16">
        <v>0.3</v>
      </c>
      <c r="G32" s="17">
        <f>E32*0.7</f>
        <v>8.218</v>
      </c>
      <c r="H32" s="31"/>
      <c r="I32" s="22">
        <f t="shared" si="0"/>
        <v>0</v>
      </c>
      <c r="J32" s="40"/>
    </row>
    <row r="33" spans="2:10" x14ac:dyDescent="0.25">
      <c r="B33" s="79" t="s">
        <v>38</v>
      </c>
      <c r="C33" s="80"/>
      <c r="D33" s="81"/>
      <c r="E33" s="14">
        <v>11.74</v>
      </c>
      <c r="F33" s="16">
        <v>0.5</v>
      </c>
      <c r="G33" s="17">
        <f>E33*0.5</f>
        <v>5.87</v>
      </c>
      <c r="H33" s="31"/>
      <c r="I33" s="22">
        <f t="shared" si="0"/>
        <v>0</v>
      </c>
      <c r="J33" s="40"/>
    </row>
    <row r="34" spans="2:10" x14ac:dyDescent="0.25">
      <c r="B34" s="79"/>
      <c r="C34" s="80"/>
      <c r="D34" s="81"/>
      <c r="E34" s="14"/>
      <c r="F34" s="16"/>
      <c r="G34" s="17"/>
      <c r="H34" s="31"/>
      <c r="I34" s="22">
        <f t="shared" si="0"/>
        <v>0</v>
      </c>
      <c r="J34" s="40"/>
    </row>
    <row r="35" spans="2:10" x14ac:dyDescent="0.25">
      <c r="B35" s="87" t="s">
        <v>43</v>
      </c>
      <c r="C35" s="80"/>
      <c r="D35" s="81"/>
      <c r="E35" s="14"/>
      <c r="F35" s="16"/>
      <c r="G35" s="17"/>
      <c r="H35" s="31"/>
      <c r="I35" s="22">
        <f t="shared" si="0"/>
        <v>0</v>
      </c>
      <c r="J35" s="40"/>
    </row>
    <row r="36" spans="2:10" x14ac:dyDescent="0.25">
      <c r="B36" s="79" t="s">
        <v>39</v>
      </c>
      <c r="C36" s="80"/>
      <c r="D36" s="81"/>
      <c r="E36" s="14">
        <v>8.14</v>
      </c>
      <c r="F36" s="16">
        <v>0.2</v>
      </c>
      <c r="G36" s="17">
        <f>E36*0.8</f>
        <v>6.5120000000000005</v>
      </c>
      <c r="H36" s="31"/>
      <c r="I36" s="22">
        <f t="shared" si="0"/>
        <v>0</v>
      </c>
      <c r="J36" s="40"/>
    </row>
    <row r="37" spans="2:10" x14ac:dyDescent="0.25">
      <c r="B37" s="79" t="s">
        <v>40</v>
      </c>
      <c r="C37" s="80"/>
      <c r="D37" s="81"/>
      <c r="E37" s="14">
        <v>8.14</v>
      </c>
      <c r="F37" s="16">
        <v>0.3</v>
      </c>
      <c r="G37" s="17">
        <f>E37*0.7</f>
        <v>5.6980000000000004</v>
      </c>
      <c r="H37" s="31"/>
      <c r="I37" s="22">
        <f t="shared" si="0"/>
        <v>0</v>
      </c>
      <c r="J37" s="40"/>
    </row>
    <row r="38" spans="2:10" x14ac:dyDescent="0.25">
      <c r="B38" s="79" t="s">
        <v>41</v>
      </c>
      <c r="C38" s="80"/>
      <c r="D38" s="81"/>
      <c r="E38" s="14">
        <v>8.14</v>
      </c>
      <c r="F38" s="16">
        <v>0.4</v>
      </c>
      <c r="G38" s="17">
        <f>E38*0.6</f>
        <v>4.8840000000000003</v>
      </c>
      <c r="H38" s="31"/>
      <c r="I38" s="22">
        <f t="shared" si="0"/>
        <v>0</v>
      </c>
      <c r="J38" s="40"/>
    </row>
    <row r="39" spans="2:10" x14ac:dyDescent="0.25">
      <c r="B39" s="79"/>
      <c r="C39" s="80"/>
      <c r="D39" s="81"/>
      <c r="E39" s="14"/>
      <c r="F39" s="16"/>
      <c r="G39" s="17"/>
      <c r="H39" s="31"/>
      <c r="I39" s="22"/>
      <c r="J39" s="40"/>
    </row>
    <row r="40" spans="2:10" x14ac:dyDescent="0.25">
      <c r="B40" s="121" t="s">
        <v>44</v>
      </c>
      <c r="C40" s="122"/>
      <c r="D40" s="123"/>
      <c r="E40" s="14"/>
      <c r="F40" s="16"/>
      <c r="G40" s="17"/>
      <c r="H40" s="31"/>
      <c r="I40" s="22"/>
      <c r="J40" s="40"/>
    </row>
    <row r="41" spans="2:10" ht="26.25" customHeight="1" x14ac:dyDescent="0.25">
      <c r="B41" s="106" t="s">
        <v>42</v>
      </c>
      <c r="C41" s="107"/>
      <c r="D41" s="108"/>
      <c r="E41" s="14"/>
      <c r="F41" s="16"/>
      <c r="G41" s="17"/>
      <c r="H41" s="31"/>
      <c r="I41" s="22">
        <f t="shared" si="0"/>
        <v>0</v>
      </c>
      <c r="J41" s="40"/>
    </row>
    <row r="42" spans="2:10" x14ac:dyDescent="0.25">
      <c r="B42" s="59"/>
      <c r="C42" s="60"/>
      <c r="D42" s="61"/>
      <c r="E42" s="14"/>
      <c r="F42" s="16"/>
      <c r="G42" s="17"/>
      <c r="H42" s="31"/>
      <c r="I42" s="22"/>
      <c r="J42" s="40"/>
    </row>
    <row r="43" spans="2:10" x14ac:dyDescent="0.25">
      <c r="B43" s="59"/>
      <c r="C43" s="60"/>
      <c r="D43" s="61"/>
      <c r="E43" s="14"/>
      <c r="F43" s="16"/>
      <c r="G43" s="17"/>
      <c r="H43" s="31"/>
      <c r="I43" s="22"/>
      <c r="J43" s="40"/>
    </row>
    <row r="44" spans="2:10" x14ac:dyDescent="0.25">
      <c r="B44" s="59"/>
      <c r="C44" s="60"/>
      <c r="D44" s="61"/>
      <c r="E44" s="14"/>
      <c r="F44" s="16"/>
      <c r="G44" s="17"/>
      <c r="H44" s="31"/>
      <c r="I44" s="22"/>
      <c r="J44" s="40"/>
    </row>
    <row r="45" spans="2:10" x14ac:dyDescent="0.25">
      <c r="B45" s="59"/>
      <c r="C45" s="60"/>
      <c r="D45" s="61"/>
      <c r="E45" s="14"/>
      <c r="F45" s="16"/>
      <c r="G45" s="17"/>
      <c r="H45" s="31"/>
      <c r="I45" s="22"/>
      <c r="J45" s="40"/>
    </row>
    <row r="46" spans="2:10" x14ac:dyDescent="0.25">
      <c r="B46" s="59"/>
      <c r="C46" s="60"/>
      <c r="D46" s="61"/>
      <c r="E46" s="14"/>
      <c r="F46" s="16"/>
      <c r="G46" s="17"/>
      <c r="H46" s="31"/>
      <c r="I46" s="22"/>
      <c r="J46" s="40"/>
    </row>
    <row r="47" spans="2:10" ht="12" customHeight="1" x14ac:dyDescent="0.25">
      <c r="B47" s="59"/>
      <c r="C47" s="60"/>
      <c r="D47" s="61"/>
      <c r="E47" s="14"/>
      <c r="F47" s="16"/>
      <c r="G47" s="17"/>
      <c r="H47" s="31"/>
      <c r="I47" s="22"/>
      <c r="J47" s="40"/>
    </row>
    <row r="48" spans="2:10" x14ac:dyDescent="0.25">
      <c r="B48" s="59"/>
      <c r="C48" s="60"/>
      <c r="D48" s="61"/>
      <c r="E48" s="14"/>
      <c r="F48" s="18"/>
      <c r="G48" s="17"/>
      <c r="H48" s="31"/>
      <c r="I48" s="22"/>
      <c r="J48" s="40"/>
    </row>
    <row r="49" spans="1:11" x14ac:dyDescent="0.25">
      <c r="B49" s="63"/>
      <c r="C49" s="64"/>
      <c r="D49" s="65"/>
      <c r="E49" s="19"/>
      <c r="F49" s="19"/>
      <c r="G49" s="20"/>
      <c r="H49" s="32"/>
      <c r="I49" s="23"/>
      <c r="J49" s="39"/>
    </row>
    <row r="50" spans="1:11" x14ac:dyDescent="0.25">
      <c r="B50" s="3"/>
      <c r="C50" s="3"/>
      <c r="D50" s="3"/>
      <c r="E50" s="3"/>
      <c r="F50" s="3"/>
      <c r="G50" s="69" t="s">
        <v>3</v>
      </c>
      <c r="H50" s="69"/>
      <c r="I50" s="24">
        <f>SUM(I24:I48)</f>
        <v>0</v>
      </c>
      <c r="J50" s="40"/>
    </row>
    <row r="51" spans="1:11" x14ac:dyDescent="0.25">
      <c r="B51" s="3"/>
      <c r="C51" s="3"/>
      <c r="D51" s="3"/>
      <c r="E51" s="3"/>
      <c r="F51" s="3"/>
      <c r="G51" s="68" t="s">
        <v>4</v>
      </c>
      <c r="H51" s="69"/>
      <c r="I51" s="24">
        <f>I50*0.1</f>
        <v>0</v>
      </c>
      <c r="J51" s="40"/>
    </row>
    <row r="52" spans="1:11" x14ac:dyDescent="0.25">
      <c r="B52" s="3"/>
      <c r="C52" s="3"/>
      <c r="D52" s="3"/>
      <c r="E52" s="3"/>
      <c r="F52" s="3"/>
      <c r="G52" s="68" t="s">
        <v>2</v>
      </c>
      <c r="H52" s="69"/>
      <c r="I52" s="33">
        <f>SUM(I50:I51)</f>
        <v>0</v>
      </c>
      <c r="J52" s="41"/>
    </row>
    <row r="53" spans="1:11" ht="15.75" thickBot="1" x14ac:dyDescent="0.3">
      <c r="B53" s="84" t="s">
        <v>59</v>
      </c>
      <c r="C53" s="66"/>
      <c r="D53" s="66"/>
      <c r="E53" s="66"/>
      <c r="F53" s="66"/>
      <c r="G53" s="66"/>
      <c r="H53" s="67"/>
      <c r="I53" s="34">
        <f>SUM(I50)*0.25</f>
        <v>0</v>
      </c>
      <c r="J53" s="42"/>
    </row>
    <row r="54" spans="1:11" ht="15.75" thickTop="1" x14ac:dyDescent="0.25">
      <c r="B54" s="43" t="s">
        <v>10</v>
      </c>
      <c r="C54" s="25"/>
      <c r="D54" s="25"/>
      <c r="E54" s="25"/>
      <c r="F54" s="8"/>
      <c r="G54" s="8"/>
      <c r="H54" s="8"/>
      <c r="I54" s="6"/>
    </row>
    <row r="55" spans="1:11" ht="22.5" customHeight="1" x14ac:dyDescent="0.25">
      <c r="B55" s="89" t="s">
        <v>18</v>
      </c>
      <c r="C55" s="48"/>
      <c r="D55" s="48"/>
      <c r="E55" s="111" t="s">
        <v>20</v>
      </c>
      <c r="F55" s="111"/>
      <c r="G55" s="48"/>
      <c r="H55" s="8"/>
      <c r="I55" s="48"/>
      <c r="J55" s="48"/>
      <c r="K55" s="48"/>
    </row>
    <row r="56" spans="1:11" ht="15" customHeight="1" x14ac:dyDescent="0.25">
      <c r="B56" s="109" t="s">
        <v>45</v>
      </c>
      <c r="C56" s="109"/>
      <c r="D56" s="109"/>
      <c r="E56" s="48" t="s">
        <v>21</v>
      </c>
      <c r="F56" s="48"/>
      <c r="G56" s="48"/>
      <c r="H56" s="48"/>
      <c r="I56" s="6"/>
    </row>
    <row r="57" spans="1:11" ht="15" customHeight="1" x14ac:dyDescent="0.25">
      <c r="B57" s="109" t="s">
        <v>46</v>
      </c>
      <c r="C57" s="109"/>
      <c r="D57" s="109"/>
      <c r="E57" s="110" t="s">
        <v>47</v>
      </c>
      <c r="F57" s="110"/>
      <c r="G57" s="110"/>
      <c r="H57" s="48"/>
      <c r="I57" s="6"/>
    </row>
    <row r="58" spans="1:11" ht="15" customHeight="1" x14ac:dyDescent="0.25">
      <c r="B58" s="109" t="s">
        <v>19</v>
      </c>
      <c r="C58" s="109"/>
      <c r="D58" s="109"/>
      <c r="E58" s="112" t="s">
        <v>48</v>
      </c>
      <c r="F58" s="112"/>
      <c r="G58" s="112"/>
      <c r="H58" s="8"/>
      <c r="I58" s="6"/>
    </row>
    <row r="59" spans="1:11" ht="15" customHeight="1" x14ac:dyDescent="0.25">
      <c r="B59" s="75"/>
      <c r="C59" s="75"/>
      <c r="D59" s="75"/>
      <c r="E59" s="112" t="s">
        <v>49</v>
      </c>
      <c r="F59" s="112"/>
      <c r="G59" s="112"/>
      <c r="H59" s="8"/>
      <c r="I59" s="6"/>
    </row>
    <row r="60" spans="1:11" ht="15" customHeight="1" x14ac:dyDescent="0.25">
      <c r="B60" s="109" t="s">
        <v>50</v>
      </c>
      <c r="C60" s="109"/>
      <c r="D60" s="109"/>
      <c r="E60" s="109"/>
      <c r="F60" s="109"/>
      <c r="G60" s="109"/>
      <c r="H60" s="109"/>
      <c r="I60" s="109"/>
    </row>
    <row r="61" spans="1:11" x14ac:dyDescent="0.25">
      <c r="A61" s="45"/>
      <c r="B61" s="45"/>
      <c r="C61" s="90" t="s">
        <v>22</v>
      </c>
      <c r="D61" s="45"/>
      <c r="E61" s="45"/>
      <c r="F61" s="45"/>
      <c r="G61" s="45"/>
      <c r="H61" s="45"/>
      <c r="I61" s="45"/>
      <c r="J61" s="45"/>
    </row>
    <row r="62" spans="1:11" x14ac:dyDescent="0.25">
      <c r="A62" s="29"/>
      <c r="B62" s="44"/>
      <c r="C62" s="44"/>
      <c r="D62" s="44"/>
      <c r="E62" s="44"/>
      <c r="F62" s="28"/>
      <c r="G62" s="28"/>
      <c r="H62" s="28"/>
      <c r="I62" s="29"/>
      <c r="J62" s="29"/>
    </row>
    <row r="63" spans="1:11" x14ac:dyDescent="0.25">
      <c r="B63" s="2"/>
      <c r="C63" s="2"/>
      <c r="D63" s="2"/>
      <c r="E63" s="2"/>
      <c r="F63" s="2"/>
      <c r="G63" s="2"/>
      <c r="H63" s="28"/>
    </row>
  </sheetData>
  <sheetProtection selectLockedCells="1"/>
  <mergeCells count="12">
    <mergeCell ref="B9:C9"/>
    <mergeCell ref="B26:D26"/>
    <mergeCell ref="B60:I60"/>
    <mergeCell ref="B58:D58"/>
    <mergeCell ref="E58:G58"/>
    <mergeCell ref="E59:G59"/>
    <mergeCell ref="B41:D41"/>
    <mergeCell ref="B40:D40"/>
    <mergeCell ref="E55:F55"/>
    <mergeCell ref="B56:D56"/>
    <mergeCell ref="B57:D57"/>
    <mergeCell ref="E57:G57"/>
  </mergeCells>
  <hyperlinks>
    <hyperlink ref="B9" r:id="rId1"/>
  </hyperlinks>
  <pageMargins left="0.7" right="0.7" top="0.75" bottom="0.75" header="0.3" footer="0.3"/>
  <pageSetup scale="6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 Book</vt:lpstr>
      <vt:lpstr>accessories</vt:lpstr>
      <vt:lpstr>accessories!Print_Area</vt:lpstr>
      <vt:lpstr>'Calendar Book'!Print_Area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Deanne Quinn-Schofield</dc:creator>
  <cp:lastModifiedBy>Paulhislop</cp:lastModifiedBy>
  <cp:lastPrinted>2012-10-29T07:50:58Z</cp:lastPrinted>
  <dcterms:created xsi:type="dcterms:W3CDTF">2012-10-29T03:30:45Z</dcterms:created>
  <dcterms:modified xsi:type="dcterms:W3CDTF">2015-10-01T08:03:24Z</dcterms:modified>
</cp:coreProperties>
</file>